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760\share\★地域振興課（2019-新分類法）\102_自治会・町内会\001_2019年度\103_区連会\010_定例会\2020年03月\区連会HP様式（アップ用）\01 地活・防犯灯維持管理補助金\"/>
    </mc:Choice>
  </mc:AlternateContent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/>
  <c r="C24" i="3"/>
  <c r="C22" i="3"/>
  <c r="C20" i="3"/>
  <c r="C18" i="3"/>
  <c r="C16" i="3"/>
  <c r="C15" i="3"/>
  <c r="C14" i="3"/>
  <c r="C9" i="3"/>
  <c r="D3" i="4"/>
  <c r="D17" i="4"/>
  <c r="D5" i="4"/>
  <c r="D7" i="4"/>
  <c r="D9" i="4"/>
  <c r="D11" i="4"/>
  <c r="D13" i="4"/>
  <c r="D15" i="4"/>
  <c r="D18" i="4"/>
  <c r="D32" i="4"/>
  <c r="D20" i="4"/>
  <c r="D22" i="4"/>
  <c r="D24" i="4"/>
  <c r="D26" i="4"/>
  <c r="D28" i="4"/>
  <c r="D30" i="4"/>
  <c r="D35" i="4"/>
  <c r="D39" i="4"/>
  <c r="D36" i="4"/>
  <c r="D37" i="4"/>
  <c r="D38" i="4"/>
  <c r="D40" i="4"/>
  <c r="D41" i="4"/>
  <c r="D42" i="4"/>
  <c r="D46" i="4"/>
  <c r="D43" i="4"/>
  <c r="D44" i="4"/>
  <c r="D45" i="4"/>
  <c r="D28" i="2"/>
  <c r="D30" i="2"/>
  <c r="D3" i="2"/>
  <c r="D5" i="2"/>
  <c r="D17" i="2"/>
  <c r="D33" i="2"/>
  <c r="D7" i="2"/>
  <c r="D9" i="2"/>
  <c r="D11" i="2"/>
  <c r="D13" i="2"/>
  <c r="D15" i="2"/>
  <c r="D18" i="2"/>
  <c r="D20" i="2"/>
  <c r="D32" i="2"/>
  <c r="D22" i="2"/>
  <c r="D24" i="2"/>
  <c r="D26" i="2"/>
  <c r="D35" i="2"/>
  <c r="D39" i="2"/>
  <c r="D36" i="2"/>
  <c r="D37" i="2"/>
  <c r="D38" i="2"/>
  <c r="D40" i="2"/>
  <c r="D46" i="2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AA25" i="1"/>
  <c r="I25" i="1"/>
  <c r="C27" i="1"/>
  <c r="C29" i="1"/>
  <c r="C31" i="1"/>
  <c r="C33" i="1"/>
  <c r="C35" i="1"/>
  <c r="C37" i="1"/>
  <c r="D48" i="2"/>
  <c r="K33" i="2"/>
  <c r="C24" i="1"/>
  <c r="C39" i="1"/>
  <c r="C39" i="3"/>
  <c r="D33" i="4"/>
  <c r="D48" i="4"/>
  <c r="K33" i="4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<sst xmlns="http://schemas.openxmlformats.org/spreadsheetml/2006/main" count="543" uniqueCount="131">
  <si>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</si>
  <si>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</si>
  <si>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</si>
  <si>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</si>
  <si>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</si>
  <si>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</si>
  <si>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</si>
  <si>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</si>
  <si>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</si>
  <si>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</si>
  <si>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</si>
  <si>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</si>
  <si>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</si>
  <si>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</si>
  <si>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</si>
  <si>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</si>
  <si>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</si>
  <si>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</si>
  <si>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</si>
  <si>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</si>
  <si>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</si>
  <si>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</si>
  <si>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</si>
  <si>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</si>
  <si>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</si>
  <si>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</si>
  <si>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</si>
  <si>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</si>
  <si>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</si>
  <si>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</si>
  <si>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</si>
  <si>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</si>
  <si>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</si>
  <si>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</si>
  <si>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</si>
  <si>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</si>
  <si>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</si>
  <si>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</si>
  <si>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</si>
  <si>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</si>
  <si>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</si>
  <si>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</si>
  <si>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</si>
  <si>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</si>
  <si>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</si>
  <si>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</si>
  <si>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</si>
  <si>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</si>
  <si>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</si>
  <si>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</si>
  <si>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</si>
  <si>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</si>
  <si>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</si>
  <si>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</si>
  <si>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</si>
  <si>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</si>
  <si>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</si>
  <si>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</si>
  <si>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</si>
  <si>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</si>
  <si>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</si>
  <si>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</si>
  <si>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</si>
  <si>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</si>
  <si>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</si>
  <si>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</si>
  <si>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</si>
  <si>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</si>
  <si>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</si>
  <si>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</si>
  <si>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</si>
  <si>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</si>
  <si>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</si>
  <si>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</si>
  <si>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</si>
  <si>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</si>
  <si>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</si>
  <si>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</si>
  <si>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</si>
  <si>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</si>
  <si>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</si>
  <si>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</si>
  <si>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</si>
  <si>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</si>
  <si>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</si>
  <si>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</si>
  <si>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</si>
  <si>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</si>
  <si>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</si>
  <si>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</si>
  <si>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</si>
  <si>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</si>
  <si>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</si>
  <si>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</si>
  <si>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</si>
  <si>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</si>
  <si>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</si>
  <si>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</si>
  <si>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</si>
  <si>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</si>
  <si>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</si>
  <si>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</si>
  <si>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</si>
  <si>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</si>
  <si>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</si>
  <si>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</si>
  <si>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</si>
  <si>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</si>
  <si>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</si>
  <si>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</si>
  <si>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</si>
  <si>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</si>
  <si>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</si>
  <si>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</si>
  <si>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</si>
  <si>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</si>
  <si>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</si>
  <si>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</si>
  <si>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</si>
  <si>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</si>
  <si>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</si>
  <si>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</si>
  <si>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</si>
  <si>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</si>
  <si>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</si>
  <si>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</si>
  <si>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</si>
  <si>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</si>
  <si>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</si>
  <si>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</si>
  <si>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令和元年度 収支決算書</t>
    <rPh sb="0" eb="2">
      <t>レイワ</t>
    </rPh>
    <rPh sb="2" eb="4">
      <t>ガンネン</t>
    </rPh>
    <rPh sb="4" eb="5">
      <t>ド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</si>
</sst>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;[Red]\-#,##0\ 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7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7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7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7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7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7" fontId="1" fillId="0" borderId="30" xfId="1" applyNumberFormat="1" applyFill="1" applyBorder="1" applyAlignment="1">
      <alignment vertical="center"/>
    </xf>
    <xf numFmtId="178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7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7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7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7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7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7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8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7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7" fontId="0" fillId="0" borderId="24" xfId="1" applyNumberFormat="1" applyFont="1" applyFill="1" applyBorder="1" applyAlignment="1">
      <alignment vertical="center"/>
    </xf>
    <xf numFmtId="177" fontId="0" fillId="0" borderId="21" xfId="1" applyNumberFormat="1" applyFont="1" applyFill="1" applyBorder="1" applyAlignment="1">
      <alignment vertical="center"/>
    </xf>
    <xf numFmtId="177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7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40" xfId="1" applyNumberFormat="1" applyFont="1" applyFill="1" applyBorder="1" applyAlignment="1">
      <alignment vertical="center"/>
    </xf>
    <xf numFmtId="177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7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7" fontId="0" fillId="0" borderId="47" xfId="1" applyNumberFormat="1" applyFont="1" applyFill="1" applyBorder="1" applyAlignment="1">
      <alignment vertical="center"/>
    </xf>
    <xf numFmtId="177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177" fontId="0" fillId="0" borderId="61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7" fontId="0" fillId="0" borderId="19" xfId="1" applyNumberFormat="1" applyFont="1" applyBorder="1" applyAlignment="1">
      <alignment vertical="center"/>
    </xf>
    <xf numFmtId="177" fontId="0" fillId="0" borderId="18" xfId="1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77" fontId="0" fillId="0" borderId="47" xfId="1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177" fontId="1" fillId="0" borderId="10" xfId="1" applyNumberFormat="1" applyBorder="1" applyAlignment="1">
      <alignment vertical="center"/>
    </xf>
    <xf numFmtId="177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7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7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10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7" fontId="1" fillId="0" borderId="66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177" fontId="0" fillId="0" borderId="10" xfId="1" applyNumberFormat="1" applyFont="1" applyBorder="1" applyAlignment="1">
      <alignment vertical="center"/>
    </xf>
    <xf numFmtId="177" fontId="0" fillId="0" borderId="62" xfId="1" applyNumberFormat="1" applyFont="1" applyBorder="1" applyAlignment="1">
      <alignment vertical="center"/>
    </xf>
    <xf numFmtId="177" fontId="0" fillId="0" borderId="85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7" fontId="0" fillId="0" borderId="66" xfId="1" applyNumberFormat="1" applyFont="1" applyBorder="1" applyAlignment="1">
      <alignment vertical="center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77" fontId="0" fillId="0" borderId="7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7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7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21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2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97" t="s">
        <v>0</v>
      </c>
      <c r="R1" s="298"/>
      <c r="S1" s="298"/>
      <c r="T1" s="298"/>
      <c r="U1" s="298"/>
      <c r="V1" s="298"/>
      <c r="W1" s="298"/>
      <c r="X1" s="298" t="s">
        <v>1</v>
      </c>
      <c r="Y1" s="298"/>
      <c r="Z1" s="298"/>
      <c r="AA1" s="298"/>
      <c r="AB1" s="298"/>
      <c r="AC1" s="298"/>
      <c r="AD1" s="299"/>
    </row>
    <row r="2" spans="1:35" ht="30" customHeight="1" thickBot="1" x14ac:dyDescent="0.2">
      <c r="A2" s="1"/>
      <c r="B2" s="2"/>
      <c r="C2" s="3"/>
      <c r="D2" s="4"/>
      <c r="Q2" s="300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74" t="s">
        <v>130</v>
      </c>
      <c r="B4" s="275"/>
      <c r="C4" s="275"/>
      <c r="D4" s="275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35" ht="22.5" customHeight="1" x14ac:dyDescent="0.15">
      <c r="A5" s="282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5" ht="22.5" customHeight="1" x14ac:dyDescent="0.15">
      <c r="A6" s="277" t="s">
        <v>129</v>
      </c>
      <c r="B6" s="278"/>
      <c r="C6" s="278"/>
      <c r="D6" s="278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</row>
    <row r="7" spans="1:35" ht="22.5" customHeight="1" thickBot="1" x14ac:dyDescent="0.2">
      <c r="A7" s="279" t="s">
        <v>2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65" customFormat="1" ht="19.5" customHeight="1" x14ac:dyDescent="0.15">
      <c r="A9" s="265">
        <v>1</v>
      </c>
      <c r="B9" s="283" t="s">
        <v>5</v>
      </c>
      <c r="C9" s="244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8"/>
      <c r="B10" s="231"/>
      <c r="C10" s="245"/>
      <c r="D10" s="215" t="s">
        <v>119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5" s="165" customFormat="1" ht="16.5" customHeight="1" x14ac:dyDescent="0.15">
      <c r="A11" s="249" t="s">
        <v>8</v>
      </c>
      <c r="B11" s="269" t="s">
        <v>9</v>
      </c>
      <c r="C11" s="24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50"/>
      <c r="B12" s="270"/>
      <c r="C12" s="245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51"/>
      <c r="B13" s="246"/>
      <c r="C13" s="246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51"/>
      <c r="B14" s="163" t="s">
        <v>122</v>
      </c>
      <c r="C14" s="167">
        <f>G14*K14</f>
        <v>0</v>
      </c>
      <c r="D14" s="266" t="s">
        <v>123</v>
      </c>
      <c r="E14" s="267"/>
      <c r="F14" s="267"/>
      <c r="G14" s="268"/>
      <c r="H14" s="268"/>
      <c r="I14" s="18" t="s">
        <v>10</v>
      </c>
      <c r="J14" s="18" t="s">
        <v>44</v>
      </c>
      <c r="K14" s="218">
        <v>2200</v>
      </c>
      <c r="L14" s="219"/>
      <c r="M14" s="219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51"/>
      <c r="B15" s="21" t="s">
        <v>11</v>
      </c>
      <c r="C15" s="170">
        <f>D15*I15</f>
        <v>0</v>
      </c>
      <c r="D15" s="266">
        <v>160</v>
      </c>
      <c r="E15" s="291"/>
      <c r="F15" s="291"/>
      <c r="G15" s="101" t="s">
        <v>6</v>
      </c>
      <c r="H15" s="104" t="s">
        <v>44</v>
      </c>
      <c r="I15" s="235"/>
      <c r="J15" s="235"/>
      <c r="K15" s="235"/>
      <c r="L15" s="220" t="s">
        <v>7</v>
      </c>
      <c r="M15" s="220"/>
      <c r="N15" s="103"/>
      <c r="O15" s="101"/>
      <c r="P15" s="101"/>
      <c r="Q15" s="101"/>
      <c r="R15" s="289"/>
      <c r="S15" s="289"/>
      <c r="T15" s="289"/>
      <c r="U15" s="25"/>
      <c r="V15" s="290"/>
      <c r="W15" s="290"/>
      <c r="X15" s="290"/>
      <c r="Y15" s="290"/>
      <c r="Z15" s="290"/>
      <c r="AA15" s="289"/>
      <c r="AB15" s="289"/>
      <c r="AC15" s="289"/>
      <c r="AD15" s="26"/>
    </row>
    <row r="16" spans="1:35" s="165" customFormat="1" ht="19.5" customHeight="1" x14ac:dyDescent="0.15">
      <c r="A16" s="251"/>
      <c r="B16" s="239"/>
      <c r="C16" s="232" t="str">
        <f>IF(I16+I17+R16+R17+AA16+AA17=0,"",I16+I17+R16+R17+AA16+AA17)</f>
        <v/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0" s="165" customFormat="1" ht="19.5" customHeight="1" x14ac:dyDescent="0.15">
      <c r="A17" s="251"/>
      <c r="B17" s="231"/>
      <c r="C17" s="240"/>
      <c r="D17" s="224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25"/>
    </row>
    <row r="18" spans="1:30" s="165" customFormat="1" ht="19.5" customHeight="1" x14ac:dyDescent="0.15">
      <c r="A18" s="251"/>
      <c r="B18" s="239"/>
      <c r="C18" s="232" t="str">
        <f>IF(I18+I19+R18+R19+AA18+AA19=0,"",I18+I19+R18+R19+AA18+AA19)</f>
        <v/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</row>
    <row r="19" spans="1:30" s="165" customFormat="1" ht="19.5" customHeight="1" x14ac:dyDescent="0.15">
      <c r="A19" s="251"/>
      <c r="B19" s="288"/>
      <c r="C19" s="240"/>
      <c r="D19" s="224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25"/>
    </row>
    <row r="20" spans="1:30" s="165" customFormat="1" ht="19.5" customHeight="1" x14ac:dyDescent="0.15">
      <c r="A20" s="251"/>
      <c r="B20" s="239"/>
      <c r="C20" s="232" t="str">
        <f>IF(I20+I21+R20+R21+AA20+AA21=0,"",I20+I21+R20+R21+AA20+AA21)</f>
        <v/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s="165" customFormat="1" ht="19.5" customHeight="1" x14ac:dyDescent="0.15">
      <c r="A21" s="251"/>
      <c r="B21" s="231"/>
      <c r="C21" s="240"/>
      <c r="D21" s="22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25"/>
    </row>
    <row r="22" spans="1:30" s="165" customFormat="1" ht="19.5" customHeight="1" x14ac:dyDescent="0.15">
      <c r="A22" s="251"/>
      <c r="B22" s="229"/>
      <c r="C22" s="232" t="str">
        <f>IF(I22+I23+R22+R23+AA22+AA23=0,"",I22+I23+R22+R23+AA22+AA23)</f>
        <v/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s="165" customFormat="1" ht="19.5" customHeight="1" x14ac:dyDescent="0.15">
      <c r="A23" s="252"/>
      <c r="B23" s="231"/>
      <c r="C23" s="240"/>
      <c r="D23" s="22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25"/>
    </row>
    <row r="24" spans="1:30" s="165" customFormat="1" ht="16.5" customHeight="1" x14ac:dyDescent="0.15">
      <c r="A24" s="226">
        <v>3</v>
      </c>
      <c r="B24" s="229" t="s">
        <v>12</v>
      </c>
      <c r="C24" s="232">
        <f>AB24+I25+I26+R26+AA26</f>
        <v>0</v>
      </c>
      <c r="D24" s="32">
        <f>I24+N24</f>
        <v>17</v>
      </c>
      <c r="E24" s="24" t="s">
        <v>6</v>
      </c>
      <c r="F24" s="209" t="s">
        <v>13</v>
      </c>
      <c r="G24" s="208"/>
      <c r="H24" s="210"/>
      <c r="I24" s="131">
        <v>9</v>
      </c>
      <c r="J24" s="132" t="s">
        <v>6</v>
      </c>
      <c r="K24" s="213" t="s">
        <v>14</v>
      </c>
      <c r="L24" s="214"/>
      <c r="M24" s="214"/>
      <c r="N24" s="131">
        <v>8</v>
      </c>
      <c r="O24" s="33" t="s">
        <v>6</v>
      </c>
      <c r="P24" s="33" t="s">
        <v>46</v>
      </c>
      <c r="Q24" s="33" t="s">
        <v>44</v>
      </c>
      <c r="R24" s="207" t="s">
        <v>15</v>
      </c>
      <c r="S24" s="208"/>
      <c r="T24" s="208"/>
      <c r="U24" s="205"/>
      <c r="V24" s="206"/>
      <c r="W24" s="206"/>
      <c r="X24" s="35" t="s">
        <v>47</v>
      </c>
      <c r="Y24" s="36">
        <v>12</v>
      </c>
      <c r="Z24" s="34" t="s">
        <v>56</v>
      </c>
      <c r="AA24" s="35" t="s">
        <v>48</v>
      </c>
      <c r="AB24" s="202">
        <f>D24*U24*Y24</f>
        <v>0</v>
      </c>
      <c r="AC24" s="202"/>
      <c r="AD24" s="203"/>
    </row>
    <row r="25" spans="1:30" s="165" customFormat="1" ht="16.5" customHeight="1" x14ac:dyDescent="0.15">
      <c r="A25" s="227"/>
      <c r="B25" s="230"/>
      <c r="C25" s="233"/>
      <c r="D25" s="211" t="s">
        <v>16</v>
      </c>
      <c r="E25" s="212"/>
      <c r="F25" s="212"/>
      <c r="G25" s="212"/>
      <c r="H25" s="212"/>
      <c r="I25" s="204">
        <f>AA25</f>
        <v>0</v>
      </c>
      <c r="J25" s="204"/>
      <c r="K25" s="204"/>
      <c r="L25" s="38" t="s">
        <v>6</v>
      </c>
      <c r="M25" s="37" t="s">
        <v>49</v>
      </c>
      <c r="N25" s="39">
        <v>4</v>
      </c>
      <c r="O25" s="212" t="s">
        <v>17</v>
      </c>
      <c r="P25" s="241"/>
      <c r="Q25" s="241"/>
      <c r="R25" s="241"/>
      <c r="S25" s="241"/>
      <c r="T25" s="241"/>
      <c r="U25" s="242"/>
      <c r="V25" s="243"/>
      <c r="W25" s="37" t="s">
        <v>50</v>
      </c>
      <c r="X25" s="39">
        <v>4</v>
      </c>
      <c r="Y25" s="37" t="s">
        <v>18</v>
      </c>
      <c r="Z25" s="37" t="s">
        <v>51</v>
      </c>
      <c r="AA25" s="204">
        <f>N25*U25*X25</f>
        <v>0</v>
      </c>
      <c r="AB25" s="204"/>
      <c r="AC25" s="204"/>
      <c r="AD25" s="40" t="s">
        <v>46</v>
      </c>
    </row>
    <row r="26" spans="1:30" s="165" customFormat="1" ht="16.5" customHeight="1" x14ac:dyDescent="0.15">
      <c r="A26" s="228"/>
      <c r="B26" s="231"/>
      <c r="C26" s="234"/>
      <c r="D26" s="224"/>
      <c r="E26" s="200"/>
      <c r="F26" s="200"/>
      <c r="G26" s="200"/>
      <c r="H26" s="200"/>
      <c r="I26" s="201"/>
      <c r="J26" s="201"/>
      <c r="K26" s="201"/>
      <c r="L26" s="30" t="s">
        <v>6</v>
      </c>
      <c r="M26" s="200"/>
      <c r="N26" s="200"/>
      <c r="O26" s="200"/>
      <c r="P26" s="200"/>
      <c r="Q26" s="200"/>
      <c r="R26" s="201"/>
      <c r="S26" s="201"/>
      <c r="T26" s="201"/>
      <c r="U26" s="30" t="s">
        <v>6</v>
      </c>
      <c r="V26" s="200"/>
      <c r="W26" s="200"/>
      <c r="X26" s="200"/>
      <c r="Y26" s="200"/>
      <c r="Z26" s="200"/>
      <c r="AA26" s="201"/>
      <c r="AB26" s="201"/>
      <c r="AC26" s="201"/>
      <c r="AD26" s="31" t="s">
        <v>6</v>
      </c>
    </row>
    <row r="27" spans="1:30" s="165" customFormat="1" ht="19.5" customHeight="1" x14ac:dyDescent="0.15">
      <c r="A27" s="253">
        <v>4</v>
      </c>
      <c r="B27" s="229" t="s">
        <v>19</v>
      </c>
      <c r="C27" s="232">
        <f>I27+I28+R27+R28+AA27+AA28</f>
        <v>0</v>
      </c>
      <c r="D27" s="221"/>
      <c r="E27" s="222"/>
      <c r="F27" s="222"/>
      <c r="G27" s="222"/>
      <c r="H27" s="222"/>
      <c r="I27" s="235"/>
      <c r="J27" s="235"/>
      <c r="K27" s="235"/>
      <c r="L27" s="24" t="s">
        <v>6</v>
      </c>
      <c r="M27" s="222"/>
      <c r="N27" s="222"/>
      <c r="O27" s="222"/>
      <c r="P27" s="222"/>
      <c r="Q27" s="222"/>
      <c r="R27" s="235"/>
      <c r="S27" s="235"/>
      <c r="T27" s="235"/>
      <c r="U27" s="24" t="s">
        <v>6</v>
      </c>
      <c r="V27" s="222"/>
      <c r="W27" s="222"/>
      <c r="X27" s="222"/>
      <c r="Y27" s="222"/>
      <c r="Z27" s="222"/>
      <c r="AA27" s="235"/>
      <c r="AB27" s="235"/>
      <c r="AC27" s="235"/>
      <c r="AD27" s="27" t="s">
        <v>6</v>
      </c>
    </row>
    <row r="28" spans="1:30" s="165" customFormat="1" ht="19.5" customHeight="1" x14ac:dyDescent="0.15">
      <c r="A28" s="254"/>
      <c r="B28" s="230"/>
      <c r="C28" s="233"/>
      <c r="D28" s="238"/>
      <c r="E28" s="236"/>
      <c r="F28" s="236"/>
      <c r="G28" s="236"/>
      <c r="H28" s="236"/>
      <c r="I28" s="237"/>
      <c r="J28" s="237"/>
      <c r="K28" s="237"/>
      <c r="L28" s="38" t="s">
        <v>6</v>
      </c>
      <c r="M28" s="236"/>
      <c r="N28" s="236"/>
      <c r="O28" s="236"/>
      <c r="P28" s="236"/>
      <c r="Q28" s="236"/>
      <c r="R28" s="237"/>
      <c r="S28" s="237"/>
      <c r="T28" s="237"/>
      <c r="U28" s="38" t="s">
        <v>6</v>
      </c>
      <c r="V28" s="236"/>
      <c r="W28" s="236"/>
      <c r="X28" s="236"/>
      <c r="Y28" s="236"/>
      <c r="Z28" s="236"/>
      <c r="AA28" s="237"/>
      <c r="AB28" s="237"/>
      <c r="AC28" s="237"/>
      <c r="AD28" s="43" t="s">
        <v>6</v>
      </c>
    </row>
    <row r="29" spans="1:30" s="165" customFormat="1" ht="19.5" customHeight="1" x14ac:dyDescent="0.15">
      <c r="A29" s="253">
        <v>5</v>
      </c>
      <c r="B29" s="229" t="s">
        <v>20</v>
      </c>
      <c r="C29" s="232">
        <f>I29+I30+R29+R30+AA29+AA30</f>
        <v>0</v>
      </c>
      <c r="D29" s="221"/>
      <c r="E29" s="222"/>
      <c r="F29" s="222"/>
      <c r="G29" s="222"/>
      <c r="H29" s="222"/>
      <c r="I29" s="235"/>
      <c r="J29" s="235"/>
      <c r="K29" s="235"/>
      <c r="L29" s="24" t="s">
        <v>6</v>
      </c>
      <c r="M29" s="222"/>
      <c r="N29" s="222"/>
      <c r="O29" s="222"/>
      <c r="P29" s="222"/>
      <c r="Q29" s="222"/>
      <c r="R29" s="235"/>
      <c r="S29" s="235"/>
      <c r="T29" s="235"/>
      <c r="U29" s="24" t="s">
        <v>6</v>
      </c>
      <c r="V29" s="222"/>
      <c r="W29" s="222"/>
      <c r="X29" s="222"/>
      <c r="Y29" s="222"/>
      <c r="Z29" s="222"/>
      <c r="AA29" s="235"/>
      <c r="AB29" s="235"/>
      <c r="AC29" s="235"/>
      <c r="AD29" s="27" t="s">
        <v>6</v>
      </c>
    </row>
    <row r="30" spans="1:30" s="165" customFormat="1" ht="19.5" customHeight="1" x14ac:dyDescent="0.15">
      <c r="A30" s="228"/>
      <c r="B30" s="231"/>
      <c r="C30" s="240"/>
      <c r="D30" s="224"/>
      <c r="E30" s="200"/>
      <c r="F30" s="200"/>
      <c r="G30" s="200"/>
      <c r="H30" s="200"/>
      <c r="I30" s="201"/>
      <c r="J30" s="201"/>
      <c r="K30" s="201"/>
      <c r="L30" s="30" t="s">
        <v>6</v>
      </c>
      <c r="M30" s="200"/>
      <c r="N30" s="200"/>
      <c r="O30" s="200"/>
      <c r="P30" s="200"/>
      <c r="Q30" s="200"/>
      <c r="R30" s="201"/>
      <c r="S30" s="201"/>
      <c r="T30" s="201"/>
      <c r="U30" s="30" t="s">
        <v>6</v>
      </c>
      <c r="V30" s="200"/>
      <c r="W30" s="200"/>
      <c r="X30" s="200"/>
      <c r="Y30" s="200"/>
      <c r="Z30" s="200"/>
      <c r="AA30" s="201"/>
      <c r="AB30" s="201"/>
      <c r="AC30" s="201"/>
      <c r="AD30" s="31" t="s">
        <v>6</v>
      </c>
    </row>
    <row r="31" spans="1:30" s="165" customFormat="1" ht="19.5" customHeight="1" x14ac:dyDescent="0.15">
      <c r="A31" s="284" t="s">
        <v>21</v>
      </c>
      <c r="B31" s="229" t="s">
        <v>22</v>
      </c>
      <c r="C31" s="232">
        <f>I31+I32+R31+R32+AA31+AA32</f>
        <v>0</v>
      </c>
      <c r="D31" s="221"/>
      <c r="E31" s="222"/>
      <c r="F31" s="222"/>
      <c r="G31" s="222"/>
      <c r="H31" s="222"/>
      <c r="I31" s="235"/>
      <c r="J31" s="235"/>
      <c r="K31" s="235"/>
      <c r="L31" s="24" t="s">
        <v>6</v>
      </c>
      <c r="M31" s="222"/>
      <c r="N31" s="222"/>
      <c r="O31" s="222"/>
      <c r="P31" s="222"/>
      <c r="Q31" s="222"/>
      <c r="R31" s="235"/>
      <c r="S31" s="235"/>
      <c r="T31" s="235"/>
      <c r="U31" s="24" t="s">
        <v>6</v>
      </c>
      <c r="V31" s="222"/>
      <c r="W31" s="222"/>
      <c r="X31" s="222"/>
      <c r="Y31" s="222"/>
      <c r="Z31" s="222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85"/>
      <c r="B32" s="231"/>
      <c r="C32" s="240"/>
      <c r="D32" s="224"/>
      <c r="E32" s="200"/>
      <c r="F32" s="200"/>
      <c r="G32" s="200"/>
      <c r="H32" s="200"/>
      <c r="I32" s="201"/>
      <c r="J32" s="201"/>
      <c r="K32" s="201"/>
      <c r="L32" s="30" t="s">
        <v>6</v>
      </c>
      <c r="M32" s="200"/>
      <c r="N32" s="200"/>
      <c r="O32" s="200"/>
      <c r="P32" s="200"/>
      <c r="Q32" s="200"/>
      <c r="R32" s="201"/>
      <c r="S32" s="201"/>
      <c r="T32" s="201"/>
      <c r="U32" s="30" t="s">
        <v>6</v>
      </c>
      <c r="V32" s="200"/>
      <c r="W32" s="200"/>
      <c r="X32" s="200"/>
      <c r="Y32" s="200"/>
      <c r="Z32" s="200"/>
      <c r="AA32" s="201"/>
      <c r="AB32" s="201"/>
      <c r="AC32" s="201"/>
      <c r="AD32" s="31" t="s">
        <v>6</v>
      </c>
    </row>
    <row r="33" spans="1:30" s="165" customFormat="1" ht="19.5" customHeight="1" x14ac:dyDescent="0.15">
      <c r="A33" s="285"/>
      <c r="B33" s="229" t="s">
        <v>57</v>
      </c>
      <c r="C33" s="232">
        <f>I33+I34+R33+R34+AA33+AA34</f>
        <v>0</v>
      </c>
      <c r="D33" s="221"/>
      <c r="E33" s="222"/>
      <c r="F33" s="222"/>
      <c r="G33" s="222"/>
      <c r="H33" s="222"/>
      <c r="I33" s="235"/>
      <c r="J33" s="235"/>
      <c r="K33" s="235"/>
      <c r="L33" s="24" t="s">
        <v>6</v>
      </c>
      <c r="M33" s="222"/>
      <c r="N33" s="222"/>
      <c r="O33" s="222"/>
      <c r="P33" s="222"/>
      <c r="Q33" s="222"/>
      <c r="R33" s="235"/>
      <c r="S33" s="235"/>
      <c r="T33" s="235"/>
      <c r="U33" s="24" t="s">
        <v>6</v>
      </c>
      <c r="V33" s="222"/>
      <c r="W33" s="222"/>
      <c r="X33" s="222"/>
      <c r="Y33" s="222"/>
      <c r="Z33" s="222"/>
      <c r="AA33" s="235"/>
      <c r="AB33" s="235"/>
      <c r="AC33" s="235"/>
      <c r="AD33" s="27" t="s">
        <v>6</v>
      </c>
    </row>
    <row r="34" spans="1:30" s="165" customFormat="1" ht="19.5" customHeight="1" x14ac:dyDescent="0.15">
      <c r="A34" s="285"/>
      <c r="B34" s="231"/>
      <c r="C34" s="240"/>
      <c r="D34" s="224"/>
      <c r="E34" s="200"/>
      <c r="F34" s="200"/>
      <c r="G34" s="200"/>
      <c r="H34" s="200"/>
      <c r="I34" s="201"/>
      <c r="J34" s="201"/>
      <c r="K34" s="201"/>
      <c r="L34" s="30" t="s">
        <v>6</v>
      </c>
      <c r="M34" s="200"/>
      <c r="N34" s="200"/>
      <c r="O34" s="200"/>
      <c r="P34" s="200"/>
      <c r="Q34" s="200"/>
      <c r="R34" s="201"/>
      <c r="S34" s="201"/>
      <c r="T34" s="201"/>
      <c r="U34" s="30" t="s">
        <v>6</v>
      </c>
      <c r="V34" s="200"/>
      <c r="W34" s="200"/>
      <c r="X34" s="200"/>
      <c r="Y34" s="200"/>
      <c r="Z34" s="200"/>
      <c r="AA34" s="201"/>
      <c r="AB34" s="201"/>
      <c r="AC34" s="201"/>
      <c r="AD34" s="31" t="s">
        <v>6</v>
      </c>
    </row>
    <row r="35" spans="1:30" s="165" customFormat="1" ht="19.5" customHeight="1" x14ac:dyDescent="0.15">
      <c r="A35" s="285"/>
      <c r="B35" s="229" t="s">
        <v>58</v>
      </c>
      <c r="C35" s="287">
        <f>I35+I36+R35+R36+AA35+AA36</f>
        <v>0</v>
      </c>
      <c r="D35" s="221"/>
      <c r="E35" s="222"/>
      <c r="F35" s="222"/>
      <c r="G35" s="222"/>
      <c r="H35" s="222"/>
      <c r="I35" s="235"/>
      <c r="J35" s="235"/>
      <c r="K35" s="235"/>
      <c r="L35" s="24" t="s">
        <v>6</v>
      </c>
      <c r="M35" s="222"/>
      <c r="N35" s="222"/>
      <c r="O35" s="222"/>
      <c r="P35" s="222"/>
      <c r="Q35" s="222"/>
      <c r="R35" s="235"/>
      <c r="S35" s="235"/>
      <c r="T35" s="235"/>
      <c r="U35" s="24" t="s">
        <v>6</v>
      </c>
      <c r="V35" s="222"/>
      <c r="W35" s="222"/>
      <c r="X35" s="222"/>
      <c r="Y35" s="222"/>
      <c r="Z35" s="222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86"/>
      <c r="B36" s="231"/>
      <c r="C36" s="234"/>
      <c r="D36" s="224"/>
      <c r="E36" s="200"/>
      <c r="F36" s="200"/>
      <c r="G36" s="200"/>
      <c r="H36" s="200"/>
      <c r="I36" s="201"/>
      <c r="J36" s="201"/>
      <c r="K36" s="201"/>
      <c r="L36" s="30" t="s">
        <v>6</v>
      </c>
      <c r="M36" s="200"/>
      <c r="N36" s="200"/>
      <c r="O36" s="200"/>
      <c r="P36" s="200"/>
      <c r="Q36" s="200"/>
      <c r="R36" s="201"/>
      <c r="S36" s="201"/>
      <c r="T36" s="201"/>
      <c r="U36" s="30" t="s">
        <v>6</v>
      </c>
      <c r="V36" s="200"/>
      <c r="W36" s="200"/>
      <c r="X36" s="200"/>
      <c r="Y36" s="200"/>
      <c r="Z36" s="200"/>
      <c r="AA36" s="201"/>
      <c r="AB36" s="201"/>
      <c r="AC36" s="201"/>
      <c r="AD36" s="31" t="s">
        <v>6</v>
      </c>
    </row>
    <row r="37" spans="1:30" s="165" customFormat="1" ht="19.5" customHeight="1" x14ac:dyDescent="0.15">
      <c r="A37" s="253">
        <v>7</v>
      </c>
      <c r="B37" s="294" t="s">
        <v>23</v>
      </c>
      <c r="C37" s="287">
        <f>I37+I38+R37+R38+AA37+AA38</f>
        <v>0</v>
      </c>
      <c r="D37" s="238"/>
      <c r="E37" s="236"/>
      <c r="F37" s="236"/>
      <c r="G37" s="236"/>
      <c r="H37" s="236"/>
      <c r="I37" s="237"/>
      <c r="J37" s="237"/>
      <c r="K37" s="237"/>
      <c r="L37" s="38" t="s">
        <v>6</v>
      </c>
      <c r="M37" s="236"/>
      <c r="N37" s="236"/>
      <c r="O37" s="236"/>
      <c r="P37" s="236"/>
      <c r="Q37" s="236"/>
      <c r="R37" s="237"/>
      <c r="S37" s="237"/>
      <c r="T37" s="237"/>
      <c r="U37" s="38" t="s">
        <v>6</v>
      </c>
      <c r="V37" s="236"/>
      <c r="W37" s="236"/>
      <c r="X37" s="236"/>
      <c r="Y37" s="236"/>
      <c r="Z37" s="236"/>
      <c r="AA37" s="237"/>
      <c r="AB37" s="237"/>
      <c r="AC37" s="237"/>
      <c r="AD37" s="43" t="s">
        <v>6</v>
      </c>
    </row>
    <row r="38" spans="1:30" s="165" customFormat="1" ht="19.5" customHeight="1" thickBot="1" x14ac:dyDescent="0.2">
      <c r="A38" s="293"/>
      <c r="B38" s="295"/>
      <c r="C38" s="296"/>
      <c r="D38" s="303"/>
      <c r="E38" s="304"/>
      <c r="F38" s="304"/>
      <c r="G38" s="304"/>
      <c r="H38" s="304"/>
      <c r="I38" s="292"/>
      <c r="J38" s="292"/>
      <c r="K38" s="292"/>
      <c r="L38" s="46" t="s">
        <v>6</v>
      </c>
      <c r="M38" s="304"/>
      <c r="N38" s="304"/>
      <c r="O38" s="304"/>
      <c r="P38" s="304"/>
      <c r="Q38" s="304"/>
      <c r="R38" s="292"/>
      <c r="S38" s="292"/>
      <c r="T38" s="292"/>
      <c r="U38" s="46" t="s">
        <v>6</v>
      </c>
      <c r="V38" s="304"/>
      <c r="W38" s="304"/>
      <c r="X38" s="304"/>
      <c r="Y38" s="304"/>
      <c r="Z38" s="304"/>
      <c r="AA38" s="292"/>
      <c r="AB38" s="292"/>
      <c r="AC38" s="292"/>
      <c r="AD38" s="47" t="s">
        <v>6</v>
      </c>
    </row>
    <row r="39" spans="1:30" s="165" customFormat="1" ht="49.5" customHeight="1" thickTop="1" thickBot="1" x14ac:dyDescent="0.2">
      <c r="A39" s="247" t="s">
        <v>24</v>
      </c>
      <c r="B39" s="248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77" t="s">
        <v>25</v>
      </c>
      <c r="B1" s="277"/>
      <c r="C1" s="322"/>
      <c r="D1" s="322"/>
      <c r="E1" s="322"/>
      <c r="G1" s="51"/>
      <c r="J1" s="51"/>
    </row>
    <row r="2" spans="1:13" s="12" customFormat="1" ht="25.5" customHeight="1" thickBot="1" x14ac:dyDescent="0.2">
      <c r="A2" s="255" t="s">
        <v>3</v>
      </c>
      <c r="B2" s="325"/>
      <c r="C2" s="326"/>
      <c r="D2" s="52" t="s">
        <v>65</v>
      </c>
      <c r="E2" s="318" t="s">
        <v>26</v>
      </c>
      <c r="F2" s="319"/>
      <c r="G2" s="319"/>
      <c r="H2" s="319"/>
      <c r="I2" s="319"/>
      <c r="J2" s="319"/>
      <c r="K2" s="319"/>
      <c r="L2" s="319"/>
      <c r="M2" s="320"/>
    </row>
    <row r="3" spans="1:13" s="12" customFormat="1" ht="12.75" customHeight="1" x14ac:dyDescent="0.15">
      <c r="A3" s="316" t="s">
        <v>27</v>
      </c>
      <c r="B3" s="323">
        <v>1</v>
      </c>
      <c r="C3" s="324" t="s">
        <v>28</v>
      </c>
      <c r="D3" s="321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16"/>
      <c r="B4" s="315"/>
      <c r="C4" s="308"/>
      <c r="D4" s="311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16"/>
      <c r="B5" s="314">
        <v>2</v>
      </c>
      <c r="C5" s="307" t="s">
        <v>29</v>
      </c>
      <c r="D5" s="305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16"/>
      <c r="B6" s="315"/>
      <c r="C6" s="308"/>
      <c r="D6" s="311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16"/>
      <c r="B7" s="314">
        <v>3</v>
      </c>
      <c r="C7" s="307" t="s">
        <v>30</v>
      </c>
      <c r="D7" s="305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16"/>
      <c r="B8" s="315"/>
      <c r="C8" s="308"/>
      <c r="D8" s="311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16"/>
      <c r="B9" s="314">
        <v>4</v>
      </c>
      <c r="C9" s="307" t="s">
        <v>31</v>
      </c>
      <c r="D9" s="305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16"/>
      <c r="B10" s="315"/>
      <c r="C10" s="308"/>
      <c r="D10" s="311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16"/>
      <c r="B11" s="314">
        <v>5</v>
      </c>
      <c r="C11" s="328" t="s">
        <v>32</v>
      </c>
      <c r="D11" s="305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16"/>
      <c r="B12" s="315"/>
      <c r="C12" s="329"/>
      <c r="D12" s="311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16"/>
      <c r="B13" s="314">
        <v>6</v>
      </c>
      <c r="C13" s="307" t="s">
        <v>33</v>
      </c>
      <c r="D13" s="305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16"/>
      <c r="B14" s="315"/>
      <c r="C14" s="308"/>
      <c r="D14" s="311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16"/>
      <c r="B15" s="314">
        <v>7</v>
      </c>
      <c r="C15" s="307" t="s">
        <v>52</v>
      </c>
      <c r="D15" s="305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17"/>
      <c r="B16" s="327"/>
      <c r="C16" s="330"/>
      <c r="D16" s="30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16" t="s">
        <v>35</v>
      </c>
      <c r="B18" s="334">
        <v>1</v>
      </c>
      <c r="C18" s="335" t="s">
        <v>36</v>
      </c>
      <c r="D18" s="309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16"/>
      <c r="B19" s="315"/>
      <c r="C19" s="308"/>
      <c r="D19" s="310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16"/>
      <c r="B20" s="314">
        <v>2</v>
      </c>
      <c r="C20" s="312" t="s">
        <v>37</v>
      </c>
      <c r="D20" s="305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16"/>
      <c r="B21" s="315"/>
      <c r="C21" s="313"/>
      <c r="D21" s="311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16"/>
      <c r="B22" s="314">
        <v>3</v>
      </c>
      <c r="C22" s="307" t="s">
        <v>38</v>
      </c>
      <c r="D22" s="305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16"/>
      <c r="B23" s="315"/>
      <c r="C23" s="308"/>
      <c r="D23" s="311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16"/>
      <c r="B24" s="314">
        <v>4</v>
      </c>
      <c r="C24" s="307" t="s">
        <v>39</v>
      </c>
      <c r="D24" s="305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16"/>
      <c r="B25" s="315"/>
      <c r="C25" s="308"/>
      <c r="D25" s="311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16"/>
      <c r="B26" s="314">
        <v>5</v>
      </c>
      <c r="C26" s="307" t="s">
        <v>40</v>
      </c>
      <c r="D26" s="305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16"/>
      <c r="B27" s="315"/>
      <c r="C27" s="308"/>
      <c r="D27" s="311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16"/>
      <c r="B28" s="314">
        <v>6</v>
      </c>
      <c r="C28" s="336" t="s">
        <v>41</v>
      </c>
      <c r="D28" s="305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16"/>
      <c r="B29" s="315"/>
      <c r="C29" s="310"/>
      <c r="D29" s="311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16"/>
      <c r="B30" s="314">
        <v>7</v>
      </c>
      <c r="C30" s="336" t="s">
        <v>53</v>
      </c>
      <c r="D30" s="30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17"/>
      <c r="B31" s="327"/>
      <c r="C31" s="337"/>
      <c r="D31" s="30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46" t="s">
        <v>66</v>
      </c>
      <c r="B33" s="347"/>
      <c r="C33" s="348"/>
      <c r="D33" s="85">
        <f>D17+D32</f>
        <v>0</v>
      </c>
      <c r="E33" s="338" t="s">
        <v>71</v>
      </c>
      <c r="F33" s="339"/>
      <c r="G33" s="339"/>
      <c r="H33" s="339"/>
      <c r="I33" s="339"/>
      <c r="J33" s="339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49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50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50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50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51" t="s">
        <v>61</v>
      </c>
      <c r="B39" s="352"/>
      <c r="C39" s="353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54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55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55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55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55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56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43" t="s">
        <v>62</v>
      </c>
      <c r="B46" s="344"/>
      <c r="C46" s="345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43" t="s">
        <v>69</v>
      </c>
      <c r="B47" s="344"/>
      <c r="C47" s="345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97" t="s">
        <v>0</v>
      </c>
      <c r="R1" s="298"/>
      <c r="S1" s="298"/>
      <c r="T1" s="298"/>
      <c r="U1" s="298"/>
      <c r="V1" s="298"/>
      <c r="W1" s="298"/>
      <c r="X1" s="298" t="s">
        <v>1</v>
      </c>
      <c r="Y1" s="298"/>
      <c r="Z1" s="298"/>
      <c r="AA1" s="298"/>
      <c r="AB1" s="298"/>
      <c r="AC1" s="298"/>
      <c r="AD1" s="299"/>
    </row>
    <row r="2" spans="1:35" ht="30" customHeight="1" thickBot="1" x14ac:dyDescent="0.2">
      <c r="A2" s="1"/>
      <c r="B2" s="2"/>
      <c r="C2" s="3"/>
      <c r="D2" s="4"/>
      <c r="Q2" s="300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74" t="s">
        <v>130</v>
      </c>
      <c r="B4" s="275"/>
      <c r="C4" s="275"/>
      <c r="D4" s="275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35" ht="22.5" customHeight="1" x14ac:dyDescent="0.15">
      <c r="A5" s="282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5" ht="22.5" customHeight="1" x14ac:dyDescent="0.15">
      <c r="A6" s="277" t="s">
        <v>129</v>
      </c>
      <c r="B6" s="278"/>
      <c r="C6" s="278"/>
      <c r="D6" s="278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</row>
    <row r="7" spans="1:35" ht="22.5" customHeight="1" thickBot="1" x14ac:dyDescent="0.2">
      <c r="A7" s="279" t="s">
        <v>2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65" customFormat="1" ht="19.5" customHeight="1" x14ac:dyDescent="0.15">
      <c r="A9" s="265">
        <v>1</v>
      </c>
      <c r="B9" s="283" t="s">
        <v>5</v>
      </c>
      <c r="C9" s="244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8"/>
      <c r="B10" s="231"/>
      <c r="C10" s="245"/>
      <c r="D10" s="215" t="s">
        <v>120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5" s="165" customFormat="1" ht="16.5" customHeight="1" x14ac:dyDescent="0.15">
      <c r="A11" s="249" t="s">
        <v>8</v>
      </c>
      <c r="B11" s="269" t="s">
        <v>9</v>
      </c>
      <c r="C11" s="244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50"/>
      <c r="B12" s="270"/>
      <c r="C12" s="245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51"/>
      <c r="B13" s="246"/>
      <c r="C13" s="246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51"/>
      <c r="B14" s="163" t="s">
        <v>122</v>
      </c>
      <c r="C14" s="167">
        <f>G14*K14</f>
        <v>26400</v>
      </c>
      <c r="D14" s="266" t="s">
        <v>123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18">
        <v>2200</v>
      </c>
      <c r="L14" s="219"/>
      <c r="M14" s="219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51"/>
      <c r="B15" s="21" t="s">
        <v>11</v>
      </c>
      <c r="C15" s="170">
        <f>D15*I15</f>
        <v>68160</v>
      </c>
      <c r="D15" s="266">
        <v>160</v>
      </c>
      <c r="E15" s="291"/>
      <c r="F15" s="291"/>
      <c r="G15" s="101" t="s">
        <v>6</v>
      </c>
      <c r="H15" s="104" t="s">
        <v>44</v>
      </c>
      <c r="I15" s="235">
        <v>426</v>
      </c>
      <c r="J15" s="235"/>
      <c r="K15" s="235"/>
      <c r="L15" s="220" t="s">
        <v>7</v>
      </c>
      <c r="M15" s="220"/>
      <c r="N15" s="103"/>
      <c r="O15" s="101"/>
      <c r="P15" s="101"/>
      <c r="Q15" s="101"/>
      <c r="R15" s="289"/>
      <c r="S15" s="289"/>
      <c r="T15" s="289"/>
      <c r="U15" s="25"/>
      <c r="V15" s="290"/>
      <c r="W15" s="290"/>
      <c r="X15" s="290"/>
      <c r="Y15" s="290"/>
      <c r="Z15" s="290"/>
      <c r="AA15" s="289"/>
      <c r="AB15" s="289"/>
      <c r="AC15" s="289"/>
      <c r="AD15" s="26"/>
    </row>
    <row r="16" spans="1:35" s="165" customFormat="1" ht="19.5" customHeight="1" x14ac:dyDescent="0.15">
      <c r="A16" s="251"/>
      <c r="B16" s="239"/>
      <c r="C16" s="232" t="str">
        <f>IF(I16+I17+R16+R17+AA16+AA17=0,"",I16+I17+R16+R17+AA16+AA17)</f>
        <v/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0" s="165" customFormat="1" ht="19.5" customHeight="1" x14ac:dyDescent="0.15">
      <c r="A17" s="251"/>
      <c r="B17" s="231"/>
      <c r="C17" s="240"/>
      <c r="D17" s="224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25"/>
    </row>
    <row r="18" spans="1:30" s="165" customFormat="1" ht="19.5" customHeight="1" x14ac:dyDescent="0.15">
      <c r="A18" s="251"/>
      <c r="B18" s="239"/>
      <c r="C18" s="232" t="str">
        <f>IF(I18+I19+R18+R19+AA18+AA19=0,"",I18+I19+R18+R19+AA18+AA19)</f>
        <v/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</row>
    <row r="19" spans="1:30" s="165" customFormat="1" ht="19.5" customHeight="1" x14ac:dyDescent="0.15">
      <c r="A19" s="251"/>
      <c r="B19" s="288"/>
      <c r="C19" s="240"/>
      <c r="D19" s="224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25"/>
    </row>
    <row r="20" spans="1:30" s="165" customFormat="1" ht="19.5" customHeight="1" x14ac:dyDescent="0.15">
      <c r="A20" s="251"/>
      <c r="B20" s="239"/>
      <c r="C20" s="232" t="str">
        <f>IF(I20+I21+R20+R21+AA20+AA21=0,"",I20+I21+R20+R21+AA20+AA21)</f>
        <v/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s="165" customFormat="1" ht="19.5" customHeight="1" x14ac:dyDescent="0.15">
      <c r="A21" s="251"/>
      <c r="B21" s="231"/>
      <c r="C21" s="240"/>
      <c r="D21" s="22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25"/>
    </row>
    <row r="22" spans="1:30" s="165" customFormat="1" ht="19.5" customHeight="1" x14ac:dyDescent="0.15">
      <c r="A22" s="251"/>
      <c r="B22" s="229"/>
      <c r="C22" s="232" t="str">
        <f>IF(I22+I23+R22+R23+AA22+AA23=0,"",I22+I23+R22+R23+AA22+AA23)</f>
        <v/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s="165" customFormat="1" ht="19.5" customHeight="1" x14ac:dyDescent="0.15">
      <c r="A23" s="252"/>
      <c r="B23" s="231"/>
      <c r="C23" s="240"/>
      <c r="D23" s="22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25"/>
    </row>
    <row r="24" spans="1:30" s="165" customFormat="1" ht="16.5" customHeight="1" x14ac:dyDescent="0.15">
      <c r="A24" s="226">
        <v>3</v>
      </c>
      <c r="B24" s="229" t="s">
        <v>12</v>
      </c>
      <c r="C24" s="232">
        <f>AB24+I25+I26+R26+AA26</f>
        <v>97554</v>
      </c>
      <c r="D24" s="32">
        <f>I24+N24</f>
        <v>17</v>
      </c>
      <c r="E24" s="24" t="s">
        <v>6</v>
      </c>
      <c r="F24" s="209" t="s">
        <v>13</v>
      </c>
      <c r="G24" s="208"/>
      <c r="H24" s="210"/>
      <c r="I24" s="131">
        <v>9</v>
      </c>
      <c r="J24" s="132" t="s">
        <v>6</v>
      </c>
      <c r="K24" s="213" t="s">
        <v>14</v>
      </c>
      <c r="L24" s="214"/>
      <c r="M24" s="214"/>
      <c r="N24" s="131">
        <v>8</v>
      </c>
      <c r="O24" s="33" t="s">
        <v>6</v>
      </c>
      <c r="P24" s="33" t="s">
        <v>46</v>
      </c>
      <c r="Q24" s="33" t="s">
        <v>44</v>
      </c>
      <c r="R24" s="207" t="s">
        <v>15</v>
      </c>
      <c r="S24" s="208"/>
      <c r="T24" s="208"/>
      <c r="U24" s="205">
        <v>426</v>
      </c>
      <c r="V24" s="206"/>
      <c r="W24" s="206"/>
      <c r="X24" s="35" t="s">
        <v>47</v>
      </c>
      <c r="Y24" s="36">
        <v>12</v>
      </c>
      <c r="Z24" s="34" t="s">
        <v>56</v>
      </c>
      <c r="AA24" s="35" t="s">
        <v>85</v>
      </c>
      <c r="AB24" s="202">
        <f>D24*U24*Y24</f>
        <v>86904</v>
      </c>
      <c r="AC24" s="202"/>
      <c r="AD24" s="203"/>
    </row>
    <row r="25" spans="1:30" s="165" customFormat="1" ht="16.5" customHeight="1" x14ac:dyDescent="0.15">
      <c r="A25" s="227"/>
      <c r="B25" s="230"/>
      <c r="C25" s="233"/>
      <c r="D25" s="211" t="s">
        <v>16</v>
      </c>
      <c r="E25" s="212"/>
      <c r="F25" s="212"/>
      <c r="G25" s="212"/>
      <c r="H25" s="212"/>
      <c r="I25" s="204">
        <f>AA25</f>
        <v>6816</v>
      </c>
      <c r="J25" s="204"/>
      <c r="K25" s="204"/>
      <c r="L25" s="38" t="s">
        <v>6</v>
      </c>
      <c r="M25" s="37" t="s">
        <v>49</v>
      </c>
      <c r="N25" s="39">
        <v>4</v>
      </c>
      <c r="O25" s="212" t="s">
        <v>17</v>
      </c>
      <c r="P25" s="241"/>
      <c r="Q25" s="241"/>
      <c r="R25" s="241"/>
      <c r="S25" s="241"/>
      <c r="T25" s="241"/>
      <c r="U25" s="242">
        <v>426</v>
      </c>
      <c r="V25" s="243"/>
      <c r="W25" s="37" t="s">
        <v>50</v>
      </c>
      <c r="X25" s="39">
        <v>4</v>
      </c>
      <c r="Y25" s="37" t="s">
        <v>18</v>
      </c>
      <c r="Z25" s="37" t="s">
        <v>51</v>
      </c>
      <c r="AA25" s="204">
        <f>N25*U25*X25</f>
        <v>6816</v>
      </c>
      <c r="AB25" s="204"/>
      <c r="AC25" s="204"/>
      <c r="AD25" s="40" t="s">
        <v>46</v>
      </c>
    </row>
    <row r="26" spans="1:30" s="165" customFormat="1" ht="16.5" customHeight="1" x14ac:dyDescent="0.15">
      <c r="A26" s="228"/>
      <c r="B26" s="231"/>
      <c r="C26" s="234"/>
      <c r="D26" s="224" t="s">
        <v>73</v>
      </c>
      <c r="E26" s="200"/>
      <c r="F26" s="200"/>
      <c r="G26" s="200"/>
      <c r="H26" s="200"/>
      <c r="I26" s="201">
        <v>3834</v>
      </c>
      <c r="J26" s="201"/>
      <c r="K26" s="201"/>
      <c r="L26" s="30" t="s">
        <v>6</v>
      </c>
      <c r="M26" s="200"/>
      <c r="N26" s="200"/>
      <c r="O26" s="200"/>
      <c r="P26" s="200"/>
      <c r="Q26" s="200"/>
      <c r="R26" s="201"/>
      <c r="S26" s="201"/>
      <c r="T26" s="201"/>
      <c r="U26" s="30" t="s">
        <v>6</v>
      </c>
      <c r="V26" s="200"/>
      <c r="W26" s="200"/>
      <c r="X26" s="200"/>
      <c r="Y26" s="200"/>
      <c r="Z26" s="200"/>
      <c r="AA26" s="201"/>
      <c r="AB26" s="201"/>
      <c r="AC26" s="201"/>
      <c r="AD26" s="31" t="s">
        <v>6</v>
      </c>
    </row>
    <row r="27" spans="1:30" s="165" customFormat="1" ht="19.5" customHeight="1" x14ac:dyDescent="0.15">
      <c r="A27" s="253">
        <v>4</v>
      </c>
      <c r="B27" s="229" t="s">
        <v>19</v>
      </c>
      <c r="C27" s="232">
        <f>I27+I28+R27+R28+AA27+AA28</f>
        <v>68300</v>
      </c>
      <c r="D27" s="221" t="s">
        <v>74</v>
      </c>
      <c r="E27" s="222"/>
      <c r="F27" s="222"/>
      <c r="G27" s="222"/>
      <c r="H27" s="222"/>
      <c r="I27" s="235">
        <v>28300</v>
      </c>
      <c r="J27" s="235"/>
      <c r="K27" s="235"/>
      <c r="L27" s="24" t="s">
        <v>6</v>
      </c>
      <c r="M27" s="222" t="s">
        <v>75</v>
      </c>
      <c r="N27" s="222"/>
      <c r="O27" s="222"/>
      <c r="P27" s="222"/>
      <c r="Q27" s="222"/>
      <c r="R27" s="235">
        <v>20000</v>
      </c>
      <c r="S27" s="235"/>
      <c r="T27" s="235"/>
      <c r="U27" s="24" t="s">
        <v>6</v>
      </c>
      <c r="V27" s="222" t="s">
        <v>76</v>
      </c>
      <c r="W27" s="222"/>
      <c r="X27" s="222"/>
      <c r="Y27" s="222"/>
      <c r="Z27" s="222"/>
      <c r="AA27" s="235">
        <v>20000</v>
      </c>
      <c r="AB27" s="235"/>
      <c r="AC27" s="235"/>
      <c r="AD27" s="27" t="s">
        <v>6</v>
      </c>
    </row>
    <row r="28" spans="1:30" s="165" customFormat="1" ht="19.5" customHeight="1" x14ac:dyDescent="0.15">
      <c r="A28" s="254"/>
      <c r="B28" s="230"/>
      <c r="C28" s="233"/>
      <c r="D28" s="224"/>
      <c r="E28" s="200"/>
      <c r="F28" s="200"/>
      <c r="G28" s="200"/>
      <c r="H28" s="200"/>
      <c r="I28" s="201"/>
      <c r="J28" s="201"/>
      <c r="K28" s="201"/>
      <c r="L28" s="30" t="s">
        <v>6</v>
      </c>
      <c r="M28" s="200"/>
      <c r="N28" s="200"/>
      <c r="O28" s="200"/>
      <c r="P28" s="200"/>
      <c r="Q28" s="200"/>
      <c r="R28" s="201"/>
      <c r="S28" s="201"/>
      <c r="T28" s="201"/>
      <c r="U28" s="30" t="s">
        <v>6</v>
      </c>
      <c r="V28" s="200"/>
      <c r="W28" s="200"/>
      <c r="X28" s="200"/>
      <c r="Y28" s="200"/>
      <c r="Z28" s="200"/>
      <c r="AA28" s="201"/>
      <c r="AB28" s="201"/>
      <c r="AC28" s="201"/>
      <c r="AD28" s="31" t="s">
        <v>6</v>
      </c>
    </row>
    <row r="29" spans="1:30" s="165" customFormat="1" ht="19.5" customHeight="1" x14ac:dyDescent="0.15">
      <c r="A29" s="253">
        <v>5</v>
      </c>
      <c r="B29" s="229" t="s">
        <v>20</v>
      </c>
      <c r="C29" s="232">
        <f>I29+I30+R29+R30+AA29+AA30</f>
        <v>21000</v>
      </c>
      <c r="D29" s="221" t="s">
        <v>77</v>
      </c>
      <c r="E29" s="222"/>
      <c r="F29" s="222"/>
      <c r="G29" s="222"/>
      <c r="H29" s="222"/>
      <c r="I29" s="235">
        <v>6000</v>
      </c>
      <c r="J29" s="235"/>
      <c r="K29" s="235"/>
      <c r="L29" s="38" t="s">
        <v>6</v>
      </c>
      <c r="M29" s="222" t="s">
        <v>78</v>
      </c>
      <c r="N29" s="222"/>
      <c r="O29" s="222"/>
      <c r="P29" s="222"/>
      <c r="Q29" s="222"/>
      <c r="R29" s="235">
        <v>15000</v>
      </c>
      <c r="S29" s="235"/>
      <c r="T29" s="235"/>
      <c r="U29" s="38" t="s">
        <v>6</v>
      </c>
      <c r="V29" s="222"/>
      <c r="W29" s="222"/>
      <c r="X29" s="222"/>
      <c r="Y29" s="222"/>
      <c r="Z29" s="222"/>
      <c r="AA29" s="235"/>
      <c r="AB29" s="235"/>
      <c r="AC29" s="235"/>
      <c r="AD29" s="43" t="s">
        <v>6</v>
      </c>
    </row>
    <row r="30" spans="1:30" s="165" customFormat="1" ht="19.5" customHeight="1" x14ac:dyDescent="0.15">
      <c r="A30" s="228"/>
      <c r="B30" s="231"/>
      <c r="C30" s="240"/>
      <c r="D30" s="224"/>
      <c r="E30" s="200"/>
      <c r="F30" s="200"/>
      <c r="G30" s="200"/>
      <c r="H30" s="200"/>
      <c r="I30" s="201"/>
      <c r="J30" s="201"/>
      <c r="K30" s="201"/>
      <c r="L30" s="38" t="s">
        <v>6</v>
      </c>
      <c r="M30" s="200"/>
      <c r="N30" s="200"/>
      <c r="O30" s="200"/>
      <c r="P30" s="200"/>
      <c r="Q30" s="200"/>
      <c r="R30" s="201"/>
      <c r="S30" s="201"/>
      <c r="T30" s="201"/>
      <c r="U30" s="38" t="s">
        <v>6</v>
      </c>
      <c r="V30" s="200"/>
      <c r="W30" s="200"/>
      <c r="X30" s="200"/>
      <c r="Y30" s="200"/>
      <c r="Z30" s="200"/>
      <c r="AA30" s="201"/>
      <c r="AB30" s="201"/>
      <c r="AC30" s="201"/>
      <c r="AD30" s="43" t="s">
        <v>6</v>
      </c>
    </row>
    <row r="31" spans="1:30" s="165" customFormat="1" ht="19.5" customHeight="1" x14ac:dyDescent="0.15">
      <c r="A31" s="284" t="s">
        <v>21</v>
      </c>
      <c r="B31" s="229" t="s">
        <v>22</v>
      </c>
      <c r="C31" s="232">
        <f>I31+I32+R31+R32+AA31+AA32</f>
        <v>20000</v>
      </c>
      <c r="D31" s="221" t="s">
        <v>79</v>
      </c>
      <c r="E31" s="222"/>
      <c r="F31" s="222"/>
      <c r="G31" s="222"/>
      <c r="H31" s="222"/>
      <c r="I31" s="235">
        <v>20000</v>
      </c>
      <c r="J31" s="235"/>
      <c r="K31" s="235"/>
      <c r="L31" s="24" t="s">
        <v>6</v>
      </c>
      <c r="M31" s="222"/>
      <c r="N31" s="222"/>
      <c r="O31" s="222"/>
      <c r="P31" s="222"/>
      <c r="Q31" s="222"/>
      <c r="R31" s="235"/>
      <c r="S31" s="235"/>
      <c r="T31" s="235"/>
      <c r="U31" s="24" t="s">
        <v>6</v>
      </c>
      <c r="V31" s="222"/>
      <c r="W31" s="222"/>
      <c r="X31" s="222"/>
      <c r="Y31" s="222"/>
      <c r="Z31" s="222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85"/>
      <c r="B32" s="231"/>
      <c r="C32" s="240"/>
      <c r="D32" s="224"/>
      <c r="E32" s="200"/>
      <c r="F32" s="200"/>
      <c r="G32" s="200"/>
      <c r="H32" s="200"/>
      <c r="I32" s="201"/>
      <c r="J32" s="201"/>
      <c r="K32" s="201"/>
      <c r="L32" s="30" t="s">
        <v>6</v>
      </c>
      <c r="M32" s="200"/>
      <c r="N32" s="200"/>
      <c r="O32" s="200"/>
      <c r="P32" s="200"/>
      <c r="Q32" s="200"/>
      <c r="R32" s="201"/>
      <c r="S32" s="201"/>
      <c r="T32" s="201"/>
      <c r="U32" s="30" t="s">
        <v>6</v>
      </c>
      <c r="V32" s="200"/>
      <c r="W32" s="200"/>
      <c r="X32" s="200"/>
      <c r="Y32" s="200"/>
      <c r="Z32" s="200"/>
      <c r="AA32" s="201"/>
      <c r="AB32" s="201"/>
      <c r="AC32" s="201"/>
      <c r="AD32" s="31" t="s">
        <v>6</v>
      </c>
    </row>
    <row r="33" spans="1:30" s="165" customFormat="1" ht="19.5" customHeight="1" x14ac:dyDescent="0.15">
      <c r="A33" s="285"/>
      <c r="B33" s="229" t="s">
        <v>57</v>
      </c>
      <c r="C33" s="232">
        <f>I33+I34+R33+R34+AA33+AA34</f>
        <v>60350</v>
      </c>
      <c r="D33" s="221" t="s">
        <v>80</v>
      </c>
      <c r="E33" s="222"/>
      <c r="F33" s="222"/>
      <c r="G33" s="222"/>
      <c r="H33" s="222"/>
      <c r="I33" s="235">
        <v>50000</v>
      </c>
      <c r="J33" s="235"/>
      <c r="K33" s="235"/>
      <c r="L33" s="38" t="s">
        <v>6</v>
      </c>
      <c r="M33" s="222" t="s">
        <v>81</v>
      </c>
      <c r="N33" s="222"/>
      <c r="O33" s="222"/>
      <c r="P33" s="222"/>
      <c r="Q33" s="222"/>
      <c r="R33" s="235">
        <v>10350</v>
      </c>
      <c r="S33" s="235"/>
      <c r="T33" s="235"/>
      <c r="U33" s="38" t="s">
        <v>6</v>
      </c>
      <c r="V33" s="222"/>
      <c r="W33" s="222"/>
      <c r="X33" s="222"/>
      <c r="Y33" s="222"/>
      <c r="Z33" s="222"/>
      <c r="AA33" s="235"/>
      <c r="AB33" s="235"/>
      <c r="AC33" s="235"/>
      <c r="AD33" s="43" t="s">
        <v>6</v>
      </c>
    </row>
    <row r="34" spans="1:30" s="165" customFormat="1" ht="19.5" customHeight="1" x14ac:dyDescent="0.15">
      <c r="A34" s="285"/>
      <c r="B34" s="231"/>
      <c r="C34" s="240"/>
      <c r="D34" s="224"/>
      <c r="E34" s="200"/>
      <c r="F34" s="200"/>
      <c r="G34" s="200"/>
      <c r="H34" s="200"/>
      <c r="I34" s="201"/>
      <c r="J34" s="201"/>
      <c r="K34" s="201"/>
      <c r="L34" s="38" t="s">
        <v>6</v>
      </c>
      <c r="M34" s="200"/>
      <c r="N34" s="200"/>
      <c r="O34" s="200"/>
      <c r="P34" s="200"/>
      <c r="Q34" s="200"/>
      <c r="R34" s="201"/>
      <c r="S34" s="201"/>
      <c r="T34" s="201"/>
      <c r="U34" s="38" t="s">
        <v>6</v>
      </c>
      <c r="V34" s="200"/>
      <c r="W34" s="200"/>
      <c r="X34" s="200"/>
      <c r="Y34" s="200"/>
      <c r="Z34" s="200"/>
      <c r="AA34" s="201"/>
      <c r="AB34" s="201"/>
      <c r="AC34" s="201"/>
      <c r="AD34" s="43" t="s">
        <v>6</v>
      </c>
    </row>
    <row r="35" spans="1:30" s="165" customFormat="1" ht="19.5" customHeight="1" x14ac:dyDescent="0.15">
      <c r="A35" s="285"/>
      <c r="B35" s="229" t="s">
        <v>58</v>
      </c>
      <c r="C35" s="287">
        <f>I35+I36+R35+R36+AA35+AA36</f>
        <v>50</v>
      </c>
      <c r="D35" s="221" t="s">
        <v>82</v>
      </c>
      <c r="E35" s="222"/>
      <c r="F35" s="222"/>
      <c r="G35" s="222"/>
      <c r="H35" s="222"/>
      <c r="I35" s="235">
        <v>50</v>
      </c>
      <c r="J35" s="235"/>
      <c r="K35" s="235"/>
      <c r="L35" s="24" t="s">
        <v>6</v>
      </c>
      <c r="M35" s="222"/>
      <c r="N35" s="222"/>
      <c r="O35" s="222"/>
      <c r="P35" s="222"/>
      <c r="Q35" s="222"/>
      <c r="R35" s="235"/>
      <c r="S35" s="235"/>
      <c r="T35" s="235"/>
      <c r="U35" s="24" t="s">
        <v>6</v>
      </c>
      <c r="V35" s="222"/>
      <c r="W35" s="222"/>
      <c r="X35" s="222"/>
      <c r="Y35" s="222"/>
      <c r="Z35" s="222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86"/>
      <c r="B36" s="231"/>
      <c r="C36" s="234"/>
      <c r="D36" s="224"/>
      <c r="E36" s="200"/>
      <c r="F36" s="200"/>
      <c r="G36" s="200"/>
      <c r="H36" s="200"/>
      <c r="I36" s="201"/>
      <c r="J36" s="201"/>
      <c r="K36" s="201"/>
      <c r="L36" s="30" t="s">
        <v>6</v>
      </c>
      <c r="M36" s="200"/>
      <c r="N36" s="200"/>
      <c r="O36" s="200"/>
      <c r="P36" s="200"/>
      <c r="Q36" s="200"/>
      <c r="R36" s="201"/>
      <c r="S36" s="201"/>
      <c r="T36" s="201"/>
      <c r="U36" s="30" t="s">
        <v>6</v>
      </c>
      <c r="V36" s="200"/>
      <c r="W36" s="200"/>
      <c r="X36" s="200"/>
      <c r="Y36" s="200"/>
      <c r="Z36" s="200"/>
      <c r="AA36" s="201"/>
      <c r="AB36" s="201"/>
      <c r="AC36" s="201"/>
      <c r="AD36" s="31" t="s">
        <v>6</v>
      </c>
    </row>
    <row r="37" spans="1:30" s="165" customFormat="1" ht="19.5" customHeight="1" x14ac:dyDescent="0.15">
      <c r="A37" s="253">
        <v>7</v>
      </c>
      <c r="B37" s="294" t="s">
        <v>23</v>
      </c>
      <c r="C37" s="287">
        <f>I37+I38+R37+R38+AA37+AA38</f>
        <v>123510</v>
      </c>
      <c r="D37" s="221" t="s">
        <v>83</v>
      </c>
      <c r="E37" s="222"/>
      <c r="F37" s="222"/>
      <c r="G37" s="222"/>
      <c r="H37" s="222"/>
      <c r="I37" s="235">
        <v>123510</v>
      </c>
      <c r="J37" s="235"/>
      <c r="K37" s="235"/>
      <c r="L37" s="24" t="s">
        <v>6</v>
      </c>
      <c r="M37" s="222"/>
      <c r="N37" s="222"/>
      <c r="O37" s="222"/>
      <c r="P37" s="222"/>
      <c r="Q37" s="222"/>
      <c r="R37" s="235"/>
      <c r="S37" s="235"/>
      <c r="T37" s="235"/>
      <c r="U37" s="24" t="s">
        <v>6</v>
      </c>
      <c r="V37" s="222"/>
      <c r="W37" s="222"/>
      <c r="X37" s="222"/>
      <c r="Y37" s="222"/>
      <c r="Z37" s="222"/>
      <c r="AA37" s="235"/>
      <c r="AB37" s="235"/>
      <c r="AC37" s="235"/>
      <c r="AD37" s="27" t="s">
        <v>6</v>
      </c>
    </row>
    <row r="38" spans="1:30" s="165" customFormat="1" ht="19.5" customHeight="1" thickBot="1" x14ac:dyDescent="0.2">
      <c r="A38" s="293"/>
      <c r="B38" s="295"/>
      <c r="C38" s="296"/>
      <c r="D38" s="303"/>
      <c r="E38" s="304"/>
      <c r="F38" s="304"/>
      <c r="G38" s="304"/>
      <c r="H38" s="304"/>
      <c r="I38" s="292"/>
      <c r="J38" s="292"/>
      <c r="K38" s="292"/>
      <c r="L38" s="46" t="s">
        <v>6</v>
      </c>
      <c r="M38" s="304"/>
      <c r="N38" s="304"/>
      <c r="O38" s="304"/>
      <c r="P38" s="304"/>
      <c r="Q38" s="304"/>
      <c r="R38" s="292"/>
      <c r="S38" s="292"/>
      <c r="T38" s="292"/>
      <c r="U38" s="46" t="s">
        <v>6</v>
      </c>
      <c r="V38" s="304"/>
      <c r="W38" s="304"/>
      <c r="X38" s="304"/>
      <c r="Y38" s="304"/>
      <c r="Z38" s="304"/>
      <c r="AA38" s="292"/>
      <c r="AB38" s="292"/>
      <c r="AC38" s="292"/>
      <c r="AD38" s="47" t="s">
        <v>6</v>
      </c>
    </row>
    <row r="39" spans="1:30" s="165" customFormat="1" ht="49.5" customHeight="1" thickTop="1" thickBot="1" x14ac:dyDescent="0.2">
      <c r="A39" s="247" t="s">
        <v>24</v>
      </c>
      <c r="B39" s="248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D22:AD23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77" t="s">
        <v>25</v>
      </c>
      <c r="B1" s="277"/>
      <c r="C1" s="278"/>
      <c r="D1" s="278"/>
      <c r="E1" s="278"/>
      <c r="G1" s="51"/>
      <c r="J1" s="51"/>
    </row>
    <row r="2" spans="1:13" s="165" customFormat="1" ht="25.5" customHeight="1" thickBot="1" x14ac:dyDescent="0.2">
      <c r="A2" s="255" t="s">
        <v>3</v>
      </c>
      <c r="B2" s="325"/>
      <c r="C2" s="393"/>
      <c r="D2" s="52" t="s">
        <v>65</v>
      </c>
      <c r="E2" s="318" t="s">
        <v>26</v>
      </c>
      <c r="F2" s="388"/>
      <c r="G2" s="388"/>
      <c r="H2" s="388"/>
      <c r="I2" s="388"/>
      <c r="J2" s="388"/>
      <c r="K2" s="388"/>
      <c r="L2" s="388"/>
      <c r="M2" s="389"/>
    </row>
    <row r="3" spans="1:13" s="165" customFormat="1" ht="12.75" customHeight="1" x14ac:dyDescent="0.15">
      <c r="A3" s="251" t="s">
        <v>27</v>
      </c>
      <c r="B3" s="391">
        <v>1</v>
      </c>
      <c r="C3" s="392" t="s">
        <v>28</v>
      </c>
      <c r="D3" s="390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51"/>
      <c r="B4" s="378"/>
      <c r="C4" s="377"/>
      <c r="D4" s="386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51"/>
      <c r="B5" s="374">
        <v>2</v>
      </c>
      <c r="C5" s="376" t="s">
        <v>29</v>
      </c>
      <c r="D5" s="385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51"/>
      <c r="B6" s="378"/>
      <c r="C6" s="377"/>
      <c r="D6" s="386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51"/>
      <c r="B7" s="374">
        <v>3</v>
      </c>
      <c r="C7" s="376" t="s">
        <v>30</v>
      </c>
      <c r="D7" s="385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51"/>
      <c r="B8" s="378"/>
      <c r="C8" s="377"/>
      <c r="D8" s="386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51"/>
      <c r="B9" s="374">
        <v>4</v>
      </c>
      <c r="C9" s="376" t="s">
        <v>31</v>
      </c>
      <c r="D9" s="385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51"/>
      <c r="B10" s="378"/>
      <c r="C10" s="377"/>
      <c r="D10" s="386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51"/>
      <c r="B11" s="374">
        <v>5</v>
      </c>
      <c r="C11" s="380" t="s">
        <v>32</v>
      </c>
      <c r="D11" s="385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51"/>
      <c r="B12" s="378"/>
      <c r="C12" s="381"/>
      <c r="D12" s="386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51"/>
      <c r="B13" s="374">
        <v>6</v>
      </c>
      <c r="C13" s="376" t="s">
        <v>33</v>
      </c>
      <c r="D13" s="385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51"/>
      <c r="B14" s="378"/>
      <c r="C14" s="377"/>
      <c r="D14" s="386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51"/>
      <c r="B15" s="374">
        <v>7</v>
      </c>
      <c r="C15" s="376" t="s">
        <v>52</v>
      </c>
      <c r="D15" s="385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70"/>
      <c r="B16" s="375"/>
      <c r="C16" s="382"/>
      <c r="D16" s="387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1" t="s">
        <v>34</v>
      </c>
      <c r="B17" s="372"/>
      <c r="C17" s="373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51" t="s">
        <v>35</v>
      </c>
      <c r="B18" s="383">
        <v>1</v>
      </c>
      <c r="C18" s="384" t="s">
        <v>36</v>
      </c>
      <c r="D18" s="394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51"/>
      <c r="B19" s="378"/>
      <c r="C19" s="377"/>
      <c r="D19" s="231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51"/>
      <c r="B20" s="374">
        <v>2</v>
      </c>
      <c r="C20" s="312" t="s">
        <v>37</v>
      </c>
      <c r="D20" s="385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51"/>
      <c r="B21" s="378"/>
      <c r="C21" s="313"/>
      <c r="D21" s="386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51"/>
      <c r="B22" s="374">
        <v>3</v>
      </c>
      <c r="C22" s="376" t="s">
        <v>38</v>
      </c>
      <c r="D22" s="385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51"/>
      <c r="B23" s="378"/>
      <c r="C23" s="377"/>
      <c r="D23" s="386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51"/>
      <c r="B24" s="374">
        <v>4</v>
      </c>
      <c r="C24" s="376" t="s">
        <v>39</v>
      </c>
      <c r="D24" s="385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51"/>
      <c r="B25" s="378"/>
      <c r="C25" s="377"/>
      <c r="D25" s="386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51"/>
      <c r="B26" s="374">
        <v>5</v>
      </c>
      <c r="C26" s="376" t="s">
        <v>40</v>
      </c>
      <c r="D26" s="385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51"/>
      <c r="B27" s="378"/>
      <c r="C27" s="377"/>
      <c r="D27" s="386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51"/>
      <c r="B28" s="374">
        <v>6</v>
      </c>
      <c r="C28" s="229" t="s">
        <v>41</v>
      </c>
      <c r="D28" s="385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51"/>
      <c r="B29" s="378"/>
      <c r="C29" s="231"/>
      <c r="D29" s="386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51"/>
      <c r="B30" s="374">
        <v>7</v>
      </c>
      <c r="C30" s="229" t="s">
        <v>53</v>
      </c>
      <c r="D30" s="38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70"/>
      <c r="B31" s="375"/>
      <c r="C31" s="379"/>
      <c r="D31" s="387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1" t="s">
        <v>42</v>
      </c>
      <c r="B32" s="372"/>
      <c r="C32" s="373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60" t="s">
        <v>66</v>
      </c>
      <c r="B33" s="361"/>
      <c r="C33" s="362"/>
      <c r="D33" s="178">
        <f>D17+D32</f>
        <v>1556062</v>
      </c>
      <c r="E33" s="338" t="s">
        <v>71</v>
      </c>
      <c r="F33" s="339"/>
      <c r="G33" s="339"/>
      <c r="H33" s="339"/>
      <c r="I33" s="339"/>
      <c r="J33" s="339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63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64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64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64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65" t="s">
        <v>61</v>
      </c>
      <c r="B39" s="366"/>
      <c r="C39" s="367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68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50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50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50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50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69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57" t="s">
        <v>62</v>
      </c>
      <c r="B46" s="358"/>
      <c r="C46" s="359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57" t="s">
        <v>69</v>
      </c>
      <c r="B47" s="358"/>
      <c r="C47" s="359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村杉 忠</dc:creator>
  <cp:lastModifiedBy>Administrator</cp:lastModifiedBy>
  <cp:lastPrinted>2017-03-07T04:59:30Z</cp:lastPrinted>
  <dcterms:created xsi:type="dcterms:W3CDTF">2006-05-17T05:34:26Z</dcterms:created>
  <dcterms:modified xsi:type="dcterms:W3CDTF">2020-03-27T00:48:01Z</dcterms:modified>
</cp:coreProperties>
</file>